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Лист1!$4:$8</definedName>
    <definedName name="_xlnm.Print_Area" localSheetId="0">Лист1!$A$1:$R$69</definedName>
  </definedNames>
  <calcPr calcId="125725"/>
</workbook>
</file>

<file path=xl/calcChain.xml><?xml version="1.0" encoding="utf-8"?>
<calcChain xmlns="http://schemas.openxmlformats.org/spreadsheetml/2006/main">
  <c r="E39" i="1"/>
  <c r="F39"/>
  <c r="G39"/>
  <c r="H39"/>
  <c r="I39"/>
  <c r="J39"/>
  <c r="K39"/>
  <c r="L39"/>
  <c r="M39"/>
  <c r="D39"/>
  <c r="E11"/>
  <c r="F11"/>
  <c r="G11"/>
  <c r="H11"/>
  <c r="I11"/>
  <c r="J11"/>
  <c r="K11"/>
  <c r="L11"/>
  <c r="M11"/>
  <c r="D11"/>
  <c r="E62"/>
  <c r="F62"/>
  <c r="G62"/>
  <c r="H62"/>
  <c r="I62"/>
  <c r="J62"/>
  <c r="K62"/>
  <c r="L62"/>
  <c r="M62"/>
  <c r="D62"/>
  <c r="E42"/>
  <c r="F42"/>
  <c r="G42"/>
  <c r="H42"/>
  <c r="I42"/>
  <c r="J42"/>
  <c r="K42"/>
  <c r="L42"/>
  <c r="M42"/>
  <c r="D42"/>
  <c r="E44"/>
  <c r="F44"/>
  <c r="G44"/>
  <c r="H44"/>
  <c r="I44"/>
  <c r="J44"/>
  <c r="K44"/>
  <c r="L44"/>
  <c r="M44"/>
  <c r="D44"/>
  <c r="E25"/>
  <c r="F25"/>
  <c r="G25"/>
  <c r="H25"/>
  <c r="I25"/>
  <c r="J25"/>
  <c r="K25"/>
  <c r="L25"/>
  <c r="M25"/>
  <c r="D25"/>
  <c r="E30"/>
  <c r="F30"/>
  <c r="G30"/>
  <c r="H30"/>
  <c r="I30"/>
  <c r="J30"/>
  <c r="K30"/>
  <c r="L30"/>
  <c r="M30"/>
  <c r="D30"/>
  <c r="E28"/>
  <c r="F28"/>
  <c r="G28"/>
  <c r="H28"/>
  <c r="I28"/>
  <c r="J28"/>
  <c r="K28"/>
  <c r="L28"/>
  <c r="M28"/>
  <c r="D28"/>
  <c r="D24" l="1"/>
  <c r="D9" s="1"/>
  <c r="L24"/>
  <c r="L9" s="1"/>
  <c r="J24"/>
  <c r="F24"/>
  <c r="F9" s="1"/>
  <c r="M24"/>
  <c r="K24"/>
  <c r="K9" s="1"/>
  <c r="I24"/>
  <c r="G24"/>
  <c r="G9" s="1"/>
  <c r="E24"/>
  <c r="H24"/>
  <c r="H9" s="1"/>
  <c r="E9"/>
  <c r="I9"/>
  <c r="M9"/>
  <c r="J9"/>
</calcChain>
</file>

<file path=xl/sharedStrings.xml><?xml version="1.0" encoding="utf-8"?>
<sst xmlns="http://schemas.openxmlformats.org/spreadsheetml/2006/main" count="176" uniqueCount="107">
  <si>
    <t>№ п/п</t>
  </si>
  <si>
    <t>Наименование программ 
(федеральных, государственных, муниципальных), в рамках которых реализуются мероприятия</t>
  </si>
  <si>
    <t>Объемы финансирования, тыс.рублей</t>
  </si>
  <si>
    <t>всего</t>
  </si>
  <si>
    <t>план</t>
  </si>
  <si>
    <t>факт</t>
  </si>
  <si>
    <t>в том числе по источникам финансирования:</t>
  </si>
  <si>
    <t>федеральный бюджет</t>
  </si>
  <si>
    <t>областной бюджет</t>
  </si>
  <si>
    <t xml:space="preserve">местные бюджеты </t>
  </si>
  <si>
    <t>внебюджетные источники</t>
  </si>
  <si>
    <t>Наименование целевых 
показателей (индикаторов), определяющих результативность реализации мероприятий</t>
  </si>
  <si>
    <t>Планируемые значения 
целевых показателей</t>
  </si>
  <si>
    <t>Фактически достигнутые
 значения целевых показателей</t>
  </si>
  <si>
    <t>Уровень 
достижения, (%)</t>
  </si>
  <si>
    <t>Причины 
отклонения</t>
  </si>
  <si>
    <t xml:space="preserve">Наименование программных мероприятий </t>
  </si>
  <si>
    <t>КОММЕРЧЕСКИЕ МЕРОПРИЯТИЯ (ИНВЕСТИЦИОННЫЕ ПРОЕКТЫ)</t>
  </si>
  <si>
    <t>ВСЕГО по коммерческим мероприятиям</t>
  </si>
  <si>
    <t xml:space="preserve">Объем инвестиций 
в основной капитал (за исключением бюджетных средств) в расчете на 1 жителя </t>
  </si>
  <si>
    <t>НЕКОММЕРЧЕСКИЕ МЕРОПРИЯТИЯ (СОЦИАЛЬНЫЕ)</t>
  </si>
  <si>
    <t>ПРОЧИЕ МЕРОПРИЯТИЯ</t>
  </si>
  <si>
    <t>ОБЩЕЕ ОБРАЗОВАНИЕ</t>
  </si>
  <si>
    <t>ЗДРАВООХРАНЕНИЕ</t>
  </si>
  <si>
    <t>БЛАГОУСТРОЙСТВО</t>
  </si>
  <si>
    <t>ВСЕГО по некоммерческим мероприятиям</t>
  </si>
  <si>
    <t>Приобретение оборудования ОАО "Бутурлиновский мелькомбинат"</t>
  </si>
  <si>
    <t>Техническое перевооружение ЦЧ АПК ф-л Бутурлиновский</t>
  </si>
  <si>
    <t>Покупка тракторов, земельных участков, строительство животноводческого комплекса ООО "Агроединство"</t>
  </si>
  <si>
    <t>Покупка оборудования  ЗАО «Нижнекисляйская молочная компания»</t>
  </si>
  <si>
    <t>Муниципальная программа «Развитие  Бутурлиновского муниципального района Воронежской области»</t>
  </si>
  <si>
    <t>Муниципальная программа «Развитие  образования на 2014-2020 г.»</t>
  </si>
  <si>
    <t>Строительство инженерной инфраструктуры и благоустройство в рамках реализации проектов социальной сферы в г. Бутурлиновке, Бутурлиновский муниципальный район (инфраструктура для школы и поликлиники), включая ПИР</t>
  </si>
  <si>
    <t>Строительство комплекса зданий МО МВД России</t>
  </si>
  <si>
    <t>Создание условий для обеспечения доступным и комфортным жильем населения Бутурлиновского муниципального  района (Предоставление   поддержки  на   приобретение жилья молодым семьям)</t>
  </si>
  <si>
    <t>Доля муниципальных 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</si>
  <si>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Обновление автопарка</t>
  </si>
  <si>
    <t>Количество семей улучшивших жилищные условия</t>
  </si>
  <si>
    <t>Отчет о ходе исполнения плана мероприятий по реализации Стратегии социально-экономического развития Бутурлиновского муниципального района Воронежской области до 2020 года</t>
  </si>
  <si>
    <t>Муниципальная программа Бутурлиновского городского поселения «Социальное развитие городского поселения и социальная поддержка граждан Бутурлиновского городского поселения Бутурлиновского муниципального района Воронежской области»</t>
  </si>
  <si>
    <t>Строительство здания для молодняка КРС, ООО «Бутурлиновский Агрокомплекс»</t>
  </si>
  <si>
    <t>Реконструкция плодопитомника в Бутурлиновском муниципальном районе</t>
  </si>
  <si>
    <t>Техническое перевооружение ООО «Бутурлиновский мясокомбинат»</t>
  </si>
  <si>
    <t>Строительство площадки для молодняка КРС ООО "Нижнекисляйские свеклосемена"</t>
  </si>
  <si>
    <t>Техническое перевооружение ООО "Тисма"</t>
  </si>
  <si>
    <t>ВОДОСНАБЖЕНИЕ И ВОДООТВЕДЕНИЕ</t>
  </si>
  <si>
    <t>Реконструкция водопроводных сетей в г. Бутурлиновка Воронежской области</t>
  </si>
  <si>
    <t>Общий коэффициент смертности (число умерших на 1000 населения)</t>
  </si>
  <si>
    <t xml:space="preserve">Строительство спального корпуса коррекционной школы-интерната, г. Бутурлиновка, ул. Красная (окончание строительства) </t>
  </si>
  <si>
    <t>Капитальный ремонт МБОУ Бутурлиновская ООШ № 1</t>
  </si>
  <si>
    <t>Строительство ФАП в с. Клеповка в Бутурлиновском муниципальном районе</t>
  </si>
  <si>
    <t>Строительство врачебной амбулатории в с. Клеповка в Бутурлиновском муниципальном районе</t>
  </si>
  <si>
    <t>ГАЗОСНАБЖЕНИЕ</t>
  </si>
  <si>
    <t xml:space="preserve">Ремонт автомобильных дорог общего пользования местного значения в г.Бутурлиновка </t>
  </si>
  <si>
    <t xml:space="preserve">Благоустройство тротуаров в г.Бутурлиновка </t>
  </si>
  <si>
    <t>Устройство тротуаров и установка урн на ул. Ленина (от д. 1 до д. 57), ул. Красная (от д. 2 до д. 38), ул. К. Маркса (от д. 1 до д. 41) в г. Бутурлиновка</t>
  </si>
  <si>
    <t>Благоустройство прилегающей территории к стадиону, г. Бутурлиновка, ул. Ленина</t>
  </si>
  <si>
    <t>Устройство автомобильной стоянки у парка "Лес Победы" по адресу: г. Бутурлиновка, ул. Дорожная (устройство парковочной площадки и площадки под технику)</t>
  </si>
  <si>
    <t>Благоустройство территории у здания поликлиники, г. Бутурлиновка, ул. Дорожная (устройство автомобильной стоянки, устройство освещения)</t>
  </si>
  <si>
    <t>Устройство тротуарной дорожки в г. Бутурлиновке, пл. Воли, ул. Ленина (12б-12а), ул. Красная (от Ленина 12 а, от д. 1 до д. 25)</t>
  </si>
  <si>
    <t>Благоустройство сквера, г. Бутурлиновка, ул. Дорожная</t>
  </si>
  <si>
    <t>Муниципальные программы поселений</t>
  </si>
  <si>
    <t>Ремонт фасада и кровли здания гостиницы в г. Бутурлиновка, ул. Красная, 5</t>
  </si>
  <si>
    <t>Приобретение оборудования ООО "Нижнекисляйские свеклосемена"</t>
  </si>
  <si>
    <t>Изготовление скульптурной композиции графу Бутурлину</t>
  </si>
  <si>
    <t>Газоснабжение с. Васильевка Бутурлиновского района (расширение опасного производственного объекта (системы газоснабжения)</t>
  </si>
  <si>
    <t xml:space="preserve"> ОБРАЗОВАНИЕ ДОШКОЛЬНОЕ</t>
  </si>
  <si>
    <t>Замена окон в МКДОУ Бутурлиновский детский сад № 4</t>
  </si>
  <si>
    <t>Ремонт коридора в МБОУ Бутурлиновская ООШ № 1</t>
  </si>
  <si>
    <t xml:space="preserve">Замена окон в МБОУ Великоархангельская СОШ </t>
  </si>
  <si>
    <t xml:space="preserve">Замена окон в МБОУ Пузевская СОШ </t>
  </si>
  <si>
    <t xml:space="preserve">Замена окон в МБОУ Нижнекисляйская СОШ им. Полякова </t>
  </si>
  <si>
    <t xml:space="preserve">Замена окон в МБОУ Карайчевская ООШ </t>
  </si>
  <si>
    <t>Замена напольного покрытия в МБОУ Бутурлиновская ООШ № 7</t>
  </si>
  <si>
    <t>Благоустройство сквера, г. Бутурлиновка, ул. К. Маркса</t>
  </si>
  <si>
    <t>Устройство площадки в сквере по ул. К. Маркса</t>
  </si>
  <si>
    <t>Изготовление скульптуры памятник матери</t>
  </si>
  <si>
    <t>за   2017 год</t>
  </si>
  <si>
    <t>ВСЕГО ПО ПЛАНУ ЗА  2017 ГОД</t>
  </si>
  <si>
    <t>Устройство сетей водоснабжения м-р Мичуринец в г. Бутурлиновка Воронежской области</t>
  </si>
  <si>
    <t>Приобретение автобусов</t>
  </si>
  <si>
    <t>Устройство контейнерных площадок в г. Бутурлиновка</t>
  </si>
  <si>
    <t>Устройство уличного освещения в г. Бутурлиновка</t>
  </si>
  <si>
    <t>Ремонт фасада и кровли здания в г.Бутурлиновка ул.Ленина,33</t>
  </si>
  <si>
    <t xml:space="preserve">Ремонт здания ул.Ленина,33 в г.Бутурлиновка </t>
  </si>
  <si>
    <t>Устройство автомобильной стоянки кордон Оскочный в г.Бутурлиновка</t>
  </si>
  <si>
    <t>Благоустройство дворовых территорий в г.Бутурлиновка ул.Заводская 5</t>
  </si>
  <si>
    <t>Строительство административно - жилого комплекса для участкового уполномоченного полиции в с. Васильевка Бутурлиновский муниципальный район</t>
  </si>
  <si>
    <t xml:space="preserve">Муниципальная программа Васильевского сельского поселения Бутурлиновского муниципального района "Социальное развитие села Васильевка" </t>
  </si>
  <si>
    <t>Приобретение земельных участков ЦЧ АПК ф-л  "Шипова Дубрава"</t>
  </si>
  <si>
    <t xml:space="preserve"> Доля протяженности автомобильных дорог общего пользования местного значения,  отвечающих нормативным требованиям, в общей протяженности автомобильных дорог общего пользования местного значения</t>
  </si>
  <si>
    <t>Благоустройство тротуаров города</t>
  </si>
  <si>
    <t>Благоустройство  территории</t>
  </si>
  <si>
    <t xml:space="preserve">Устройство автомобильной стоянки </t>
  </si>
  <si>
    <t>Благоустройство территории</t>
  </si>
  <si>
    <t>Устройство тротуарной дорожки</t>
  </si>
  <si>
    <t>Благоустройство мест массового отдыха</t>
  </si>
  <si>
    <t>Благоустройство дворовых территорий</t>
  </si>
  <si>
    <t>Приобретение автобусов,
 2 ед.</t>
  </si>
  <si>
    <t>На трех улицах города</t>
  </si>
  <si>
    <t>Ремонт фасада и кровли здания</t>
  </si>
  <si>
    <t>Реконструкция контейнерных площадок</t>
  </si>
  <si>
    <t>Устройство уличного освещения</t>
  </si>
  <si>
    <t>1,7 км</t>
  </si>
  <si>
    <t>Благоустройство автомобильной стоянки</t>
  </si>
  <si>
    <t>1 ед.</t>
  </si>
  <si>
    <t>Установка скульптурной композиции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</si>
</sst>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2" fillId="0" borderId="0" xfId="0" applyFont="1" applyBorder="1"/>
    <xf numFmtId="0" fontId="0" fillId="0" borderId="0" xfId="0" applyBorder="1"/>
    <xf numFmtId="0" fontId="1" fillId="0" borderId="0" xfId="0" applyFont="1"/>
    <xf numFmtId="0" fontId="6" fillId="0" borderId="0" xfId="0" applyFont="1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6" fillId="2" borderId="0" xfId="0" applyFont="1" applyFill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view="pageBreakPreview" topLeftCell="C1" zoomScale="75" zoomScaleSheetLayoutView="75" workbookViewId="0">
      <pane ySplit="7" topLeftCell="A66" activePane="bottomLeft" state="frozen"/>
      <selection pane="bottomLeft" activeCell="N67" sqref="N67:P67"/>
    </sheetView>
  </sheetViews>
  <sheetFormatPr defaultRowHeight="15.75"/>
  <cols>
    <col min="1" max="1" width="7.140625" style="1" customWidth="1"/>
    <col min="2" max="2" width="32.140625" style="1" customWidth="1"/>
    <col min="3" max="3" width="27.85546875" style="1" customWidth="1"/>
    <col min="4" max="11" width="12" style="1" customWidth="1"/>
    <col min="12" max="13" width="13.7109375" style="1" customWidth="1"/>
    <col min="14" max="14" width="25.140625" style="1" customWidth="1"/>
    <col min="15" max="18" width="15" style="1" customWidth="1"/>
  </cols>
  <sheetData>
    <row r="1" spans="1:18" ht="39" customHeight="1">
      <c r="A1" s="70" t="s">
        <v>38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8" ht="33" customHeight="1">
      <c r="A2" s="70" t="s">
        <v>77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20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s="4" customFormat="1" ht="89.25" customHeight="1">
      <c r="A4" s="68" t="s">
        <v>0</v>
      </c>
      <c r="B4" s="68" t="s">
        <v>16</v>
      </c>
      <c r="C4" s="68" t="s">
        <v>1</v>
      </c>
      <c r="D4" s="71" t="s">
        <v>2</v>
      </c>
      <c r="E4" s="72"/>
      <c r="F4" s="72"/>
      <c r="G4" s="72"/>
      <c r="H4" s="72"/>
      <c r="I4" s="72"/>
      <c r="J4" s="72"/>
      <c r="K4" s="72"/>
      <c r="L4" s="72"/>
      <c r="M4" s="73"/>
      <c r="N4" s="68" t="s">
        <v>11</v>
      </c>
      <c r="O4" s="68" t="s">
        <v>12</v>
      </c>
      <c r="P4" s="68" t="s">
        <v>13</v>
      </c>
      <c r="Q4" s="68" t="s">
        <v>14</v>
      </c>
      <c r="R4" s="68" t="s">
        <v>15</v>
      </c>
    </row>
    <row r="5" spans="1:18" s="4" customFormat="1" ht="21.75" customHeight="1">
      <c r="A5" s="68"/>
      <c r="B5" s="68"/>
      <c r="C5" s="68"/>
      <c r="D5" s="69" t="s">
        <v>3</v>
      </c>
      <c r="E5" s="69"/>
      <c r="F5" s="69" t="s">
        <v>6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8"/>
      <c r="R5" s="68"/>
    </row>
    <row r="6" spans="1:18" s="4" customFormat="1" ht="21.75" customHeight="1">
      <c r="A6" s="68"/>
      <c r="B6" s="68"/>
      <c r="C6" s="68"/>
      <c r="D6" s="74" t="s">
        <v>4</v>
      </c>
      <c r="E6" s="74" t="s">
        <v>5</v>
      </c>
      <c r="F6" s="69" t="s">
        <v>7</v>
      </c>
      <c r="G6" s="69"/>
      <c r="H6" s="69" t="s">
        <v>8</v>
      </c>
      <c r="I6" s="69"/>
      <c r="J6" s="69" t="s">
        <v>9</v>
      </c>
      <c r="K6" s="69"/>
      <c r="L6" s="69" t="s">
        <v>10</v>
      </c>
      <c r="M6" s="69"/>
      <c r="N6" s="69"/>
      <c r="O6" s="69"/>
      <c r="P6" s="69"/>
      <c r="Q6" s="68"/>
      <c r="R6" s="68"/>
    </row>
    <row r="7" spans="1:18" s="4" customFormat="1" ht="21.75" customHeight="1">
      <c r="A7" s="68"/>
      <c r="B7" s="68"/>
      <c r="C7" s="68"/>
      <c r="D7" s="75"/>
      <c r="E7" s="75"/>
      <c r="F7" s="12" t="s">
        <v>4</v>
      </c>
      <c r="G7" s="12" t="s">
        <v>5</v>
      </c>
      <c r="H7" s="12" t="s">
        <v>4</v>
      </c>
      <c r="I7" s="12" t="s">
        <v>5</v>
      </c>
      <c r="J7" s="12" t="s">
        <v>4</v>
      </c>
      <c r="K7" s="12" t="s">
        <v>5</v>
      </c>
      <c r="L7" s="12" t="s">
        <v>4</v>
      </c>
      <c r="M7" s="12" t="s">
        <v>5</v>
      </c>
      <c r="N7" s="69"/>
      <c r="O7" s="69"/>
      <c r="P7" s="69"/>
      <c r="Q7" s="68"/>
      <c r="R7" s="68"/>
    </row>
    <row r="8" spans="1:18" s="3" customFormat="1" ht="18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</row>
    <row r="9" spans="1:18" s="9" customFormat="1" ht="21.75" customHeight="1">
      <c r="A9" s="67" t="s">
        <v>78</v>
      </c>
      <c r="B9" s="67"/>
      <c r="C9" s="67"/>
      <c r="D9" s="20">
        <f t="shared" ref="D9:M9" si="0">D11+D24</f>
        <v>792704.72</v>
      </c>
      <c r="E9" s="20">
        <f t="shared" si="0"/>
        <v>792704.72</v>
      </c>
      <c r="F9" s="20">
        <f t="shared" si="0"/>
        <v>220458.7</v>
      </c>
      <c r="G9" s="20">
        <f t="shared" si="0"/>
        <v>220458.7</v>
      </c>
      <c r="H9" s="20">
        <f t="shared" si="0"/>
        <v>211338.43</v>
      </c>
      <c r="I9" s="20">
        <f t="shared" si="0"/>
        <v>211338.43</v>
      </c>
      <c r="J9" s="20">
        <f t="shared" si="0"/>
        <v>34578.589999999997</v>
      </c>
      <c r="K9" s="20">
        <f t="shared" si="0"/>
        <v>34578.589999999997</v>
      </c>
      <c r="L9" s="20">
        <f t="shared" si="0"/>
        <v>326329</v>
      </c>
      <c r="M9" s="20">
        <f t="shared" si="0"/>
        <v>326329</v>
      </c>
      <c r="N9" s="13"/>
      <c r="O9" s="13"/>
      <c r="P9" s="13"/>
      <c r="Q9" s="13"/>
      <c r="R9" s="13"/>
    </row>
    <row r="10" spans="1:18" s="10" customFormat="1" ht="24" customHeight="1">
      <c r="A10" s="79" t="s">
        <v>17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1"/>
    </row>
    <row r="11" spans="1:18" s="11" customFormat="1" ht="24.75" customHeight="1">
      <c r="A11" s="82" t="s">
        <v>18</v>
      </c>
      <c r="B11" s="83"/>
      <c r="C11" s="84"/>
      <c r="D11" s="14">
        <f>D12+D13+D14+D16+D17+D18+D19+D20+D21+D22+D15</f>
        <v>324949</v>
      </c>
      <c r="E11" s="56">
        <f t="shared" ref="E11:M11" si="1">E12+E13+E14+E16+E17+E18+E19+E20+E21+E22+E15</f>
        <v>324949</v>
      </c>
      <c r="F11" s="56">
        <f t="shared" si="1"/>
        <v>0</v>
      </c>
      <c r="G11" s="56">
        <f t="shared" si="1"/>
        <v>0</v>
      </c>
      <c r="H11" s="56">
        <f t="shared" si="1"/>
        <v>0</v>
      </c>
      <c r="I11" s="56">
        <f t="shared" si="1"/>
        <v>0</v>
      </c>
      <c r="J11" s="56">
        <f t="shared" si="1"/>
        <v>0</v>
      </c>
      <c r="K11" s="56">
        <f t="shared" si="1"/>
        <v>0</v>
      </c>
      <c r="L11" s="56">
        <f t="shared" si="1"/>
        <v>324949</v>
      </c>
      <c r="M11" s="56">
        <f t="shared" si="1"/>
        <v>324949</v>
      </c>
      <c r="N11" s="15"/>
      <c r="O11" s="15"/>
      <c r="P11" s="15"/>
      <c r="Q11" s="15"/>
      <c r="R11" s="15"/>
    </row>
    <row r="12" spans="1:18" s="10" customFormat="1" ht="97.5" customHeight="1">
      <c r="A12" s="16">
        <v>1</v>
      </c>
      <c r="B12" s="17" t="s">
        <v>26</v>
      </c>
      <c r="C12" s="16"/>
      <c r="D12" s="31">
        <v>17356</v>
      </c>
      <c r="E12" s="31">
        <v>17356</v>
      </c>
      <c r="F12" s="31"/>
      <c r="G12" s="31"/>
      <c r="H12" s="31"/>
      <c r="I12" s="31"/>
      <c r="J12" s="31"/>
      <c r="K12" s="31"/>
      <c r="L12" s="31">
        <v>17356</v>
      </c>
      <c r="M12" s="31">
        <v>17356</v>
      </c>
      <c r="N12" s="26" t="s">
        <v>19</v>
      </c>
      <c r="O12" s="35">
        <v>7014</v>
      </c>
      <c r="P12" s="65">
        <v>7014</v>
      </c>
      <c r="Q12" s="32">
        <v>100</v>
      </c>
      <c r="R12" s="16"/>
    </row>
    <row r="13" spans="1:18" s="10" customFormat="1" ht="97.5" customHeight="1">
      <c r="A13" s="16">
        <v>2</v>
      </c>
      <c r="B13" s="26" t="s">
        <v>63</v>
      </c>
      <c r="C13" s="16"/>
      <c r="D13" s="31">
        <v>25693</v>
      </c>
      <c r="E13" s="31">
        <v>25693</v>
      </c>
      <c r="F13" s="31"/>
      <c r="G13" s="31"/>
      <c r="H13" s="31"/>
      <c r="I13" s="31"/>
      <c r="J13" s="31"/>
      <c r="K13" s="31"/>
      <c r="L13" s="31">
        <v>25693</v>
      </c>
      <c r="M13" s="31">
        <v>25693</v>
      </c>
      <c r="N13" s="26" t="s">
        <v>19</v>
      </c>
      <c r="O13" s="65">
        <v>7014</v>
      </c>
      <c r="P13" s="65">
        <v>7014</v>
      </c>
      <c r="Q13" s="65">
        <v>100</v>
      </c>
      <c r="R13" s="16"/>
    </row>
    <row r="14" spans="1:18" s="10" customFormat="1" ht="97.5" customHeight="1">
      <c r="A14" s="16">
        <v>3</v>
      </c>
      <c r="B14" s="17" t="s">
        <v>27</v>
      </c>
      <c r="C14" s="16"/>
      <c r="D14" s="31">
        <v>41890</v>
      </c>
      <c r="E14" s="31">
        <v>41890</v>
      </c>
      <c r="F14" s="31"/>
      <c r="G14" s="31"/>
      <c r="H14" s="31"/>
      <c r="I14" s="31"/>
      <c r="J14" s="31"/>
      <c r="K14" s="31"/>
      <c r="L14" s="31">
        <v>41890</v>
      </c>
      <c r="M14" s="31">
        <v>41890</v>
      </c>
      <c r="N14" s="26" t="s">
        <v>19</v>
      </c>
      <c r="O14" s="65">
        <v>7014</v>
      </c>
      <c r="P14" s="65">
        <v>7014</v>
      </c>
      <c r="Q14" s="65">
        <v>100</v>
      </c>
      <c r="R14" s="16"/>
    </row>
    <row r="15" spans="1:18" s="10" customFormat="1" ht="97.5" customHeight="1">
      <c r="A15" s="25">
        <v>4</v>
      </c>
      <c r="B15" s="58" t="s">
        <v>89</v>
      </c>
      <c r="C15" s="25"/>
      <c r="D15" s="51">
        <v>141374</v>
      </c>
      <c r="E15" s="51">
        <v>141374</v>
      </c>
      <c r="F15" s="51"/>
      <c r="G15" s="51"/>
      <c r="H15" s="51"/>
      <c r="I15" s="51"/>
      <c r="J15" s="51"/>
      <c r="K15" s="51"/>
      <c r="L15" s="51">
        <v>141374</v>
      </c>
      <c r="M15" s="51">
        <v>141374</v>
      </c>
      <c r="N15" s="26" t="s">
        <v>19</v>
      </c>
      <c r="O15" s="65">
        <v>7014</v>
      </c>
      <c r="P15" s="65">
        <v>7014</v>
      </c>
      <c r="Q15" s="65">
        <v>100</v>
      </c>
      <c r="R15" s="25"/>
    </row>
    <row r="16" spans="1:18" s="10" customFormat="1" ht="97.5" customHeight="1">
      <c r="A16" s="16">
        <v>5</v>
      </c>
      <c r="B16" s="17" t="s">
        <v>28</v>
      </c>
      <c r="C16" s="16"/>
      <c r="D16" s="31">
        <v>22311</v>
      </c>
      <c r="E16" s="31">
        <v>22311</v>
      </c>
      <c r="F16" s="31"/>
      <c r="G16" s="31"/>
      <c r="H16" s="31"/>
      <c r="I16" s="31"/>
      <c r="J16" s="31"/>
      <c r="K16" s="31"/>
      <c r="L16" s="31">
        <v>22311</v>
      </c>
      <c r="M16" s="31">
        <v>22311</v>
      </c>
      <c r="N16" s="26" t="s">
        <v>19</v>
      </c>
      <c r="O16" s="65">
        <v>7014</v>
      </c>
      <c r="P16" s="65">
        <v>7014</v>
      </c>
      <c r="Q16" s="65">
        <v>100</v>
      </c>
      <c r="R16" s="16"/>
    </row>
    <row r="17" spans="1:18" s="10" customFormat="1" ht="97.5" customHeight="1">
      <c r="A17" s="16">
        <v>6</v>
      </c>
      <c r="B17" s="17" t="s">
        <v>29</v>
      </c>
      <c r="C17" s="16"/>
      <c r="D17" s="31">
        <v>1335</v>
      </c>
      <c r="E17" s="31">
        <v>1335</v>
      </c>
      <c r="F17" s="31"/>
      <c r="G17" s="31"/>
      <c r="H17" s="31"/>
      <c r="I17" s="31"/>
      <c r="J17" s="31"/>
      <c r="K17" s="31"/>
      <c r="L17" s="31">
        <v>1335</v>
      </c>
      <c r="M17" s="31">
        <v>1335</v>
      </c>
      <c r="N17" s="26" t="s">
        <v>19</v>
      </c>
      <c r="O17" s="65">
        <v>7014</v>
      </c>
      <c r="P17" s="65">
        <v>7014</v>
      </c>
      <c r="Q17" s="65">
        <v>100</v>
      </c>
      <c r="R17" s="16"/>
    </row>
    <row r="18" spans="1:18" s="10" customFormat="1" ht="97.5" customHeight="1">
      <c r="A18" s="16">
        <v>7</v>
      </c>
      <c r="B18" s="26" t="s">
        <v>40</v>
      </c>
      <c r="C18" s="16"/>
      <c r="D18" s="31">
        <v>55487</v>
      </c>
      <c r="E18" s="31">
        <v>55487</v>
      </c>
      <c r="F18" s="31"/>
      <c r="G18" s="31"/>
      <c r="H18" s="31"/>
      <c r="I18" s="31"/>
      <c r="J18" s="31"/>
      <c r="K18" s="31"/>
      <c r="L18" s="31">
        <v>55487</v>
      </c>
      <c r="M18" s="31">
        <v>55487</v>
      </c>
      <c r="N18" s="26" t="s">
        <v>19</v>
      </c>
      <c r="O18" s="65">
        <v>7014</v>
      </c>
      <c r="P18" s="65">
        <v>7014</v>
      </c>
      <c r="Q18" s="65">
        <v>100</v>
      </c>
      <c r="R18" s="16"/>
    </row>
    <row r="19" spans="1:18" s="10" customFormat="1" ht="97.5" customHeight="1">
      <c r="A19" s="25">
        <v>8</v>
      </c>
      <c r="B19" s="26" t="s">
        <v>41</v>
      </c>
      <c r="C19" s="25"/>
      <c r="D19" s="35">
        <v>3000</v>
      </c>
      <c r="E19" s="35">
        <v>3000</v>
      </c>
      <c r="F19" s="35"/>
      <c r="G19" s="35"/>
      <c r="H19" s="35"/>
      <c r="I19" s="35"/>
      <c r="J19" s="35"/>
      <c r="K19" s="35"/>
      <c r="L19" s="35">
        <v>3000</v>
      </c>
      <c r="M19" s="35">
        <v>3000</v>
      </c>
      <c r="N19" s="26" t="s">
        <v>19</v>
      </c>
      <c r="O19" s="65">
        <v>7014</v>
      </c>
      <c r="P19" s="65">
        <v>7014</v>
      </c>
      <c r="Q19" s="65">
        <v>100</v>
      </c>
      <c r="R19" s="25"/>
    </row>
    <row r="20" spans="1:18" s="10" customFormat="1" ht="97.5" customHeight="1">
      <c r="A20" s="25">
        <v>9</v>
      </c>
      <c r="B20" s="26" t="s">
        <v>42</v>
      </c>
      <c r="C20" s="25"/>
      <c r="D20" s="35">
        <v>1818</v>
      </c>
      <c r="E20" s="47">
        <v>1818</v>
      </c>
      <c r="F20" s="47"/>
      <c r="G20" s="47"/>
      <c r="H20" s="47"/>
      <c r="I20" s="47"/>
      <c r="J20" s="47"/>
      <c r="K20" s="47"/>
      <c r="L20" s="47">
        <v>1818</v>
      </c>
      <c r="M20" s="47">
        <v>1818</v>
      </c>
      <c r="N20" s="26" t="s">
        <v>19</v>
      </c>
      <c r="O20" s="65">
        <v>7014</v>
      </c>
      <c r="P20" s="65">
        <v>7014</v>
      </c>
      <c r="Q20" s="65">
        <v>100</v>
      </c>
      <c r="R20" s="25"/>
    </row>
    <row r="21" spans="1:18" s="10" customFormat="1" ht="97.5" customHeight="1">
      <c r="A21" s="25">
        <v>10</v>
      </c>
      <c r="B21" s="26" t="s">
        <v>43</v>
      </c>
      <c r="C21" s="25"/>
      <c r="D21" s="35">
        <v>14283</v>
      </c>
      <c r="E21" s="35">
        <v>14283</v>
      </c>
      <c r="F21" s="35"/>
      <c r="G21" s="35"/>
      <c r="H21" s="35"/>
      <c r="I21" s="35"/>
      <c r="J21" s="35"/>
      <c r="K21" s="35"/>
      <c r="L21" s="35">
        <v>14283</v>
      </c>
      <c r="M21" s="35">
        <v>14283</v>
      </c>
      <c r="N21" s="26" t="s">
        <v>19</v>
      </c>
      <c r="O21" s="65">
        <v>7014</v>
      </c>
      <c r="P21" s="65">
        <v>7014</v>
      </c>
      <c r="Q21" s="65">
        <v>100</v>
      </c>
      <c r="R21" s="25"/>
    </row>
    <row r="22" spans="1:18" s="10" customFormat="1" ht="97.5" customHeight="1">
      <c r="A22" s="25">
        <v>11</v>
      </c>
      <c r="B22" s="26" t="s">
        <v>44</v>
      </c>
      <c r="C22" s="25"/>
      <c r="D22" s="35">
        <v>402</v>
      </c>
      <c r="E22" s="35">
        <v>402</v>
      </c>
      <c r="F22" s="35"/>
      <c r="G22" s="35"/>
      <c r="H22" s="35"/>
      <c r="I22" s="35"/>
      <c r="J22" s="35"/>
      <c r="K22" s="35"/>
      <c r="L22" s="35">
        <v>402</v>
      </c>
      <c r="M22" s="35">
        <v>402</v>
      </c>
      <c r="N22" s="26" t="s">
        <v>19</v>
      </c>
      <c r="O22" s="65">
        <v>7014</v>
      </c>
      <c r="P22" s="65">
        <v>7014</v>
      </c>
      <c r="Q22" s="65">
        <v>100</v>
      </c>
      <c r="R22" s="25"/>
    </row>
    <row r="23" spans="1:18" ht="21.75" customHeight="1">
      <c r="A23" s="79" t="s">
        <v>20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</row>
    <row r="24" spans="1:18" s="8" customFormat="1" ht="21.75" customHeight="1">
      <c r="A24" s="85" t="s">
        <v>25</v>
      </c>
      <c r="B24" s="85"/>
      <c r="C24" s="85"/>
      <c r="D24" s="14">
        <f t="shared" ref="D24:M24" si="2">D30+D39+D44+D62+D42+D25+D28</f>
        <v>467755.72000000003</v>
      </c>
      <c r="E24" s="54">
        <f t="shared" si="2"/>
        <v>467755.72000000003</v>
      </c>
      <c r="F24" s="54">
        <f t="shared" si="2"/>
        <v>220458.7</v>
      </c>
      <c r="G24" s="54">
        <f t="shared" si="2"/>
        <v>220458.7</v>
      </c>
      <c r="H24" s="54">
        <f t="shared" si="2"/>
        <v>211338.43</v>
      </c>
      <c r="I24" s="54">
        <f t="shared" si="2"/>
        <v>211338.43</v>
      </c>
      <c r="J24" s="54">
        <f t="shared" si="2"/>
        <v>34578.589999999997</v>
      </c>
      <c r="K24" s="54">
        <f t="shared" si="2"/>
        <v>34578.589999999997</v>
      </c>
      <c r="L24" s="54">
        <f t="shared" si="2"/>
        <v>1380</v>
      </c>
      <c r="M24" s="54">
        <f t="shared" si="2"/>
        <v>1380</v>
      </c>
      <c r="N24" s="14"/>
      <c r="O24" s="14"/>
      <c r="P24" s="14"/>
      <c r="Q24" s="14"/>
      <c r="R24" s="14"/>
    </row>
    <row r="25" spans="1:18" s="8" customFormat="1" ht="21.75" customHeight="1">
      <c r="A25" s="76" t="s">
        <v>45</v>
      </c>
      <c r="B25" s="77"/>
      <c r="C25" s="78"/>
      <c r="D25" s="34">
        <f>D26+D27</f>
        <v>31528.400000000001</v>
      </c>
      <c r="E25" s="50">
        <f t="shared" ref="E25:M25" si="3">E26+E27</f>
        <v>31528.400000000001</v>
      </c>
      <c r="F25" s="50">
        <f t="shared" si="3"/>
        <v>0</v>
      </c>
      <c r="G25" s="50">
        <f t="shared" si="3"/>
        <v>0</v>
      </c>
      <c r="H25" s="50">
        <f t="shared" si="3"/>
        <v>26154</v>
      </c>
      <c r="I25" s="50">
        <f t="shared" si="3"/>
        <v>26154</v>
      </c>
      <c r="J25" s="50">
        <f t="shared" si="3"/>
        <v>5374.4</v>
      </c>
      <c r="K25" s="50">
        <f t="shared" si="3"/>
        <v>5374.4</v>
      </c>
      <c r="L25" s="50">
        <f t="shared" si="3"/>
        <v>0</v>
      </c>
      <c r="M25" s="50">
        <f t="shared" si="3"/>
        <v>0</v>
      </c>
      <c r="N25" s="34"/>
      <c r="O25" s="34"/>
      <c r="P25" s="34"/>
      <c r="Q25" s="34"/>
      <c r="R25" s="34"/>
    </row>
    <row r="26" spans="1:18" s="8" customFormat="1" ht="78.75">
      <c r="A26" s="25">
        <v>12</v>
      </c>
      <c r="B26" s="37" t="s">
        <v>46</v>
      </c>
      <c r="C26" s="26" t="s">
        <v>30</v>
      </c>
      <c r="D26" s="35">
        <v>28550.7</v>
      </c>
      <c r="E26" s="49">
        <v>28550.7</v>
      </c>
      <c r="F26" s="34"/>
      <c r="G26" s="34"/>
      <c r="H26" s="35">
        <v>26154</v>
      </c>
      <c r="I26" s="49">
        <v>26154</v>
      </c>
      <c r="J26" s="35">
        <v>2396.6999999999998</v>
      </c>
      <c r="K26" s="41">
        <v>2396.6999999999998</v>
      </c>
      <c r="L26" s="35"/>
      <c r="M26" s="40"/>
      <c r="N26" s="26" t="s">
        <v>47</v>
      </c>
      <c r="O26" s="35">
        <v>16</v>
      </c>
      <c r="P26" s="35">
        <v>16</v>
      </c>
      <c r="Q26" s="65">
        <v>100</v>
      </c>
      <c r="R26" s="34"/>
    </row>
    <row r="27" spans="1:18" s="8" customFormat="1" ht="78.75">
      <c r="A27" s="25">
        <v>13</v>
      </c>
      <c r="B27" s="37" t="s">
        <v>79</v>
      </c>
      <c r="C27" s="26" t="s">
        <v>30</v>
      </c>
      <c r="D27" s="51">
        <v>2977.7</v>
      </c>
      <c r="E27" s="51">
        <v>2977.7</v>
      </c>
      <c r="F27" s="50"/>
      <c r="G27" s="50"/>
      <c r="H27" s="51">
        <v>0</v>
      </c>
      <c r="I27" s="51">
        <v>0</v>
      </c>
      <c r="J27" s="51">
        <v>2977.7</v>
      </c>
      <c r="K27" s="51">
        <v>2977.7</v>
      </c>
      <c r="L27" s="51"/>
      <c r="M27" s="51"/>
      <c r="N27" s="26" t="s">
        <v>47</v>
      </c>
      <c r="O27" s="51">
        <v>16</v>
      </c>
      <c r="P27" s="51">
        <v>16</v>
      </c>
      <c r="Q27" s="65">
        <v>100</v>
      </c>
      <c r="R27" s="50"/>
    </row>
    <row r="28" spans="1:18" s="24" customFormat="1" ht="21.75" customHeight="1">
      <c r="A28" s="76" t="s">
        <v>66</v>
      </c>
      <c r="B28" s="77"/>
      <c r="C28" s="78"/>
      <c r="D28" s="27">
        <f>D29</f>
        <v>140</v>
      </c>
      <c r="E28" s="27">
        <f t="shared" ref="E28:M28" si="4">E29</f>
        <v>140</v>
      </c>
      <c r="F28" s="27">
        <f t="shared" si="4"/>
        <v>0</v>
      </c>
      <c r="G28" s="27">
        <f t="shared" si="4"/>
        <v>0</v>
      </c>
      <c r="H28" s="27">
        <f t="shared" si="4"/>
        <v>0</v>
      </c>
      <c r="I28" s="27">
        <f t="shared" si="4"/>
        <v>0</v>
      </c>
      <c r="J28" s="27">
        <f t="shared" si="4"/>
        <v>70</v>
      </c>
      <c r="K28" s="27">
        <f t="shared" si="4"/>
        <v>70</v>
      </c>
      <c r="L28" s="27">
        <f t="shared" si="4"/>
        <v>70</v>
      </c>
      <c r="M28" s="27">
        <f t="shared" si="4"/>
        <v>70</v>
      </c>
      <c r="N28" s="27"/>
      <c r="O28" s="27"/>
      <c r="P28" s="27"/>
      <c r="Q28" s="27"/>
      <c r="R28" s="27"/>
    </row>
    <row r="29" spans="1:18" s="23" customFormat="1" ht="178.5" customHeight="1">
      <c r="A29" s="25">
        <v>14</v>
      </c>
      <c r="B29" s="26" t="s">
        <v>67</v>
      </c>
      <c r="C29" s="26" t="s">
        <v>31</v>
      </c>
      <c r="D29" s="43">
        <v>140</v>
      </c>
      <c r="E29" s="43">
        <v>140</v>
      </c>
      <c r="F29" s="43"/>
      <c r="G29" s="43"/>
      <c r="H29" s="43"/>
      <c r="I29" s="43"/>
      <c r="J29" s="43">
        <v>70</v>
      </c>
      <c r="K29" s="43">
        <v>70</v>
      </c>
      <c r="L29" s="43">
        <v>70</v>
      </c>
      <c r="M29" s="43">
        <v>70</v>
      </c>
      <c r="N29" s="46" t="s">
        <v>35</v>
      </c>
      <c r="O29" s="44">
        <v>88.4</v>
      </c>
      <c r="P29" s="44">
        <v>88.4</v>
      </c>
      <c r="Q29" s="65">
        <v>100</v>
      </c>
      <c r="R29" s="25"/>
    </row>
    <row r="30" spans="1:18" s="7" customFormat="1" ht="21.75" customHeight="1">
      <c r="A30" s="76" t="s">
        <v>22</v>
      </c>
      <c r="B30" s="77"/>
      <c r="C30" s="78"/>
      <c r="D30" s="18">
        <f>D31+D32+D33+D34+D35+D36+D37+D38</f>
        <v>30546.1</v>
      </c>
      <c r="E30" s="27">
        <f t="shared" ref="E30:M30" si="5">E31+E32+E33+E34+E35+E36+E37+E38</f>
        <v>30546.1</v>
      </c>
      <c r="F30" s="27">
        <f t="shared" si="5"/>
        <v>0</v>
      </c>
      <c r="G30" s="27">
        <f t="shared" si="5"/>
        <v>0</v>
      </c>
      <c r="H30" s="27">
        <f t="shared" si="5"/>
        <v>27926.1</v>
      </c>
      <c r="I30" s="27">
        <f t="shared" si="5"/>
        <v>27926.1</v>
      </c>
      <c r="J30" s="27">
        <f t="shared" si="5"/>
        <v>1310</v>
      </c>
      <c r="K30" s="27">
        <f t="shared" si="5"/>
        <v>1310</v>
      </c>
      <c r="L30" s="27">
        <f t="shared" si="5"/>
        <v>1310</v>
      </c>
      <c r="M30" s="27">
        <f t="shared" si="5"/>
        <v>1310</v>
      </c>
      <c r="N30" s="18"/>
      <c r="O30" s="18"/>
      <c r="P30" s="18"/>
      <c r="Q30" s="18"/>
      <c r="R30" s="18"/>
    </row>
    <row r="31" spans="1:18" ht="178.5" customHeight="1">
      <c r="A31" s="16">
        <v>15</v>
      </c>
      <c r="B31" s="26" t="s">
        <v>48</v>
      </c>
      <c r="C31" s="17" t="s">
        <v>31</v>
      </c>
      <c r="D31" s="31">
        <v>27926.1</v>
      </c>
      <c r="E31" s="31">
        <v>27926.1</v>
      </c>
      <c r="F31" s="31"/>
      <c r="G31" s="31"/>
      <c r="H31" s="31">
        <v>27926.1</v>
      </c>
      <c r="I31" s="31">
        <v>27926.1</v>
      </c>
      <c r="J31" s="31"/>
      <c r="K31" s="31"/>
      <c r="L31" s="31"/>
      <c r="M31" s="31"/>
      <c r="N31" s="28" t="s">
        <v>35</v>
      </c>
      <c r="O31" s="28">
        <v>88.4</v>
      </c>
      <c r="P31" s="28">
        <v>88.4</v>
      </c>
      <c r="Q31" s="65">
        <v>100</v>
      </c>
      <c r="R31" s="16"/>
    </row>
    <row r="32" spans="1:18" ht="164.25" customHeight="1">
      <c r="A32" s="16">
        <v>16</v>
      </c>
      <c r="B32" s="26" t="s">
        <v>49</v>
      </c>
      <c r="C32" s="17" t="s">
        <v>31</v>
      </c>
      <c r="D32" s="31">
        <v>460</v>
      </c>
      <c r="E32" s="31">
        <v>460</v>
      </c>
      <c r="F32" s="31"/>
      <c r="G32" s="31"/>
      <c r="H32" s="31"/>
      <c r="I32" s="31"/>
      <c r="J32" s="31">
        <v>230</v>
      </c>
      <c r="K32" s="31">
        <v>230</v>
      </c>
      <c r="L32" s="31">
        <v>230</v>
      </c>
      <c r="M32" s="31">
        <v>230</v>
      </c>
      <c r="N32" s="28" t="s">
        <v>35</v>
      </c>
      <c r="O32" s="28">
        <v>88.4</v>
      </c>
      <c r="P32" s="28">
        <v>88.4</v>
      </c>
      <c r="Q32" s="65">
        <v>100</v>
      </c>
      <c r="R32" s="16"/>
    </row>
    <row r="33" spans="1:18" s="23" customFormat="1" ht="164.25" customHeight="1">
      <c r="A33" s="25">
        <v>17</v>
      </c>
      <c r="B33" s="26" t="s">
        <v>68</v>
      </c>
      <c r="C33" s="26" t="s">
        <v>31</v>
      </c>
      <c r="D33" s="43">
        <v>460</v>
      </c>
      <c r="E33" s="43">
        <v>460</v>
      </c>
      <c r="F33" s="43"/>
      <c r="G33" s="43"/>
      <c r="H33" s="43"/>
      <c r="I33" s="43"/>
      <c r="J33" s="43">
        <v>230</v>
      </c>
      <c r="K33" s="43">
        <v>230</v>
      </c>
      <c r="L33" s="43">
        <v>230</v>
      </c>
      <c r="M33" s="43">
        <v>230</v>
      </c>
      <c r="N33" s="44" t="s">
        <v>35</v>
      </c>
      <c r="O33" s="44">
        <v>88.4</v>
      </c>
      <c r="P33" s="44">
        <v>88.4</v>
      </c>
      <c r="Q33" s="65">
        <v>100</v>
      </c>
      <c r="R33" s="25"/>
    </row>
    <row r="34" spans="1:18" s="23" customFormat="1" ht="164.25" customHeight="1">
      <c r="A34" s="25">
        <v>18</v>
      </c>
      <c r="B34" s="26" t="s">
        <v>69</v>
      </c>
      <c r="C34" s="26" t="s">
        <v>31</v>
      </c>
      <c r="D34" s="43">
        <v>600</v>
      </c>
      <c r="E34" s="43">
        <v>600</v>
      </c>
      <c r="F34" s="43"/>
      <c r="G34" s="43"/>
      <c r="H34" s="43"/>
      <c r="I34" s="43"/>
      <c r="J34" s="43">
        <v>300</v>
      </c>
      <c r="K34" s="43">
        <v>300</v>
      </c>
      <c r="L34" s="43">
        <v>300</v>
      </c>
      <c r="M34" s="43">
        <v>300</v>
      </c>
      <c r="N34" s="44" t="s">
        <v>35</v>
      </c>
      <c r="O34" s="44">
        <v>88.4</v>
      </c>
      <c r="P34" s="44">
        <v>88.4</v>
      </c>
      <c r="Q34" s="65">
        <v>100</v>
      </c>
      <c r="R34" s="25"/>
    </row>
    <row r="35" spans="1:18" s="23" customFormat="1" ht="164.25" customHeight="1">
      <c r="A35" s="25">
        <v>19</v>
      </c>
      <c r="B35" s="26" t="s">
        <v>70</v>
      </c>
      <c r="C35" s="26" t="s">
        <v>31</v>
      </c>
      <c r="D35" s="43">
        <v>600</v>
      </c>
      <c r="E35" s="43">
        <v>600</v>
      </c>
      <c r="F35" s="43"/>
      <c r="G35" s="43"/>
      <c r="H35" s="43"/>
      <c r="I35" s="43"/>
      <c r="J35" s="43">
        <v>300</v>
      </c>
      <c r="K35" s="43">
        <v>300</v>
      </c>
      <c r="L35" s="43">
        <v>300</v>
      </c>
      <c r="M35" s="43">
        <v>300</v>
      </c>
      <c r="N35" s="44" t="s">
        <v>35</v>
      </c>
      <c r="O35" s="44">
        <v>88.4</v>
      </c>
      <c r="P35" s="44">
        <v>88.4</v>
      </c>
      <c r="Q35" s="65">
        <v>100</v>
      </c>
      <c r="R35" s="25"/>
    </row>
    <row r="36" spans="1:18" s="23" customFormat="1" ht="164.25" customHeight="1">
      <c r="A36" s="25">
        <v>20</v>
      </c>
      <c r="B36" s="26" t="s">
        <v>71</v>
      </c>
      <c r="C36" s="26" t="s">
        <v>31</v>
      </c>
      <c r="D36" s="43">
        <v>100</v>
      </c>
      <c r="E36" s="43">
        <v>100</v>
      </c>
      <c r="F36" s="43"/>
      <c r="G36" s="43"/>
      <c r="H36" s="43"/>
      <c r="I36" s="43"/>
      <c r="J36" s="43">
        <v>50</v>
      </c>
      <c r="K36" s="43">
        <v>50</v>
      </c>
      <c r="L36" s="43">
        <v>50</v>
      </c>
      <c r="M36" s="43">
        <v>50</v>
      </c>
      <c r="N36" s="44" t="s">
        <v>35</v>
      </c>
      <c r="O36" s="44">
        <v>88.4</v>
      </c>
      <c r="P36" s="44">
        <v>88.4</v>
      </c>
      <c r="Q36" s="65">
        <v>100</v>
      </c>
      <c r="R36" s="25"/>
    </row>
    <row r="37" spans="1:18" s="23" customFormat="1" ht="164.25" customHeight="1">
      <c r="A37" s="25">
        <v>21</v>
      </c>
      <c r="B37" s="26" t="s">
        <v>72</v>
      </c>
      <c r="C37" s="26" t="s">
        <v>31</v>
      </c>
      <c r="D37" s="43">
        <v>200</v>
      </c>
      <c r="E37" s="43">
        <v>200</v>
      </c>
      <c r="F37" s="43"/>
      <c r="G37" s="43"/>
      <c r="H37" s="43"/>
      <c r="I37" s="43"/>
      <c r="J37" s="43">
        <v>100</v>
      </c>
      <c r="K37" s="43">
        <v>100</v>
      </c>
      <c r="L37" s="43">
        <v>100</v>
      </c>
      <c r="M37" s="43">
        <v>100</v>
      </c>
      <c r="N37" s="44" t="s">
        <v>35</v>
      </c>
      <c r="O37" s="44">
        <v>88.4</v>
      </c>
      <c r="P37" s="44">
        <v>88.4</v>
      </c>
      <c r="Q37" s="65">
        <v>100</v>
      </c>
      <c r="R37" s="25"/>
    </row>
    <row r="38" spans="1:18" s="23" customFormat="1" ht="164.25" customHeight="1">
      <c r="A38" s="25">
        <v>22</v>
      </c>
      <c r="B38" s="26" t="s">
        <v>73</v>
      </c>
      <c r="C38" s="26" t="s">
        <v>31</v>
      </c>
      <c r="D38" s="43">
        <v>200</v>
      </c>
      <c r="E38" s="43">
        <v>200</v>
      </c>
      <c r="F38" s="43"/>
      <c r="G38" s="43"/>
      <c r="H38" s="43"/>
      <c r="I38" s="43"/>
      <c r="J38" s="43">
        <v>100</v>
      </c>
      <c r="K38" s="43">
        <v>100</v>
      </c>
      <c r="L38" s="43">
        <v>100</v>
      </c>
      <c r="M38" s="43">
        <v>100</v>
      </c>
      <c r="N38" s="44" t="s">
        <v>35</v>
      </c>
      <c r="O38" s="44">
        <v>88.4</v>
      </c>
      <c r="P38" s="44">
        <v>88.4</v>
      </c>
      <c r="Q38" s="65">
        <v>100</v>
      </c>
      <c r="R38" s="25"/>
    </row>
    <row r="39" spans="1:18" s="7" customFormat="1" ht="18.75" customHeight="1">
      <c r="A39" s="76" t="s">
        <v>23</v>
      </c>
      <c r="B39" s="77"/>
      <c r="C39" s="78"/>
      <c r="D39" s="18">
        <f>D40+D41</f>
        <v>14622.89</v>
      </c>
      <c r="E39" s="59">
        <f t="shared" ref="E39:M39" si="6">E40+E41</f>
        <v>14622.89</v>
      </c>
      <c r="F39" s="59">
        <f t="shared" si="6"/>
        <v>0</v>
      </c>
      <c r="G39" s="59">
        <f t="shared" si="6"/>
        <v>0</v>
      </c>
      <c r="H39" s="59">
        <f t="shared" si="6"/>
        <v>14622.89</v>
      </c>
      <c r="I39" s="59">
        <f t="shared" si="6"/>
        <v>14622.89</v>
      </c>
      <c r="J39" s="59">
        <f t="shared" si="6"/>
        <v>0</v>
      </c>
      <c r="K39" s="59">
        <f t="shared" si="6"/>
        <v>0</v>
      </c>
      <c r="L39" s="59">
        <f t="shared" si="6"/>
        <v>0</v>
      </c>
      <c r="M39" s="59">
        <f t="shared" si="6"/>
        <v>0</v>
      </c>
      <c r="N39" s="18"/>
      <c r="O39" s="18"/>
      <c r="P39" s="18"/>
      <c r="Q39" s="18"/>
      <c r="R39" s="18"/>
    </row>
    <row r="40" spans="1:18" s="23" customFormat="1" ht="92.25" customHeight="1">
      <c r="A40" s="25">
        <v>23</v>
      </c>
      <c r="B40" s="26" t="s">
        <v>50</v>
      </c>
      <c r="C40" s="26" t="s">
        <v>30</v>
      </c>
      <c r="D40" s="35">
        <v>6780.27</v>
      </c>
      <c r="E40" s="35">
        <v>6780.27</v>
      </c>
      <c r="F40" s="35"/>
      <c r="G40" s="35"/>
      <c r="H40" s="35">
        <v>6780.27</v>
      </c>
      <c r="I40" s="35">
        <v>6780.27</v>
      </c>
      <c r="J40" s="35"/>
      <c r="K40" s="35"/>
      <c r="L40" s="35"/>
      <c r="M40" s="25"/>
      <c r="N40" s="26"/>
      <c r="O40" s="35"/>
      <c r="P40" s="35"/>
      <c r="Q40" s="65">
        <v>100</v>
      </c>
      <c r="R40" s="25"/>
    </row>
    <row r="41" spans="1:18" s="23" customFormat="1" ht="92.25" customHeight="1">
      <c r="A41" s="25">
        <v>24</v>
      </c>
      <c r="B41" s="26" t="s">
        <v>51</v>
      </c>
      <c r="C41" s="26" t="s">
        <v>30</v>
      </c>
      <c r="D41" s="35">
        <v>7842.62</v>
      </c>
      <c r="E41" s="35">
        <v>7842.62</v>
      </c>
      <c r="F41" s="35"/>
      <c r="G41" s="35"/>
      <c r="H41" s="35">
        <v>7842.62</v>
      </c>
      <c r="I41" s="35">
        <v>7842.62</v>
      </c>
      <c r="J41" s="35"/>
      <c r="K41" s="35"/>
      <c r="L41" s="35"/>
      <c r="M41" s="25"/>
      <c r="N41" s="26"/>
      <c r="O41" s="35"/>
      <c r="P41" s="35"/>
      <c r="Q41" s="65">
        <v>100</v>
      </c>
      <c r="R41" s="25"/>
    </row>
    <row r="42" spans="1:18" s="7" customFormat="1" ht="19.5" customHeight="1">
      <c r="A42" s="76" t="s">
        <v>52</v>
      </c>
      <c r="B42" s="77"/>
      <c r="C42" s="78"/>
      <c r="D42" s="18">
        <f>D43</f>
        <v>3428.08</v>
      </c>
      <c r="E42" s="27">
        <f t="shared" ref="E42:M42" si="7">E43</f>
        <v>3428.08</v>
      </c>
      <c r="F42" s="27">
        <f t="shared" si="7"/>
        <v>0</v>
      </c>
      <c r="G42" s="27">
        <f t="shared" si="7"/>
        <v>0</v>
      </c>
      <c r="H42" s="27">
        <f t="shared" si="7"/>
        <v>3428.08</v>
      </c>
      <c r="I42" s="27">
        <f t="shared" si="7"/>
        <v>3428.08</v>
      </c>
      <c r="J42" s="27">
        <f t="shared" si="7"/>
        <v>0</v>
      </c>
      <c r="K42" s="27">
        <f t="shared" si="7"/>
        <v>0</v>
      </c>
      <c r="L42" s="27">
        <f t="shared" si="7"/>
        <v>0</v>
      </c>
      <c r="M42" s="27">
        <f t="shared" si="7"/>
        <v>0</v>
      </c>
      <c r="N42" s="18"/>
      <c r="O42" s="18"/>
      <c r="P42" s="18"/>
      <c r="Q42" s="18"/>
      <c r="R42" s="18"/>
    </row>
    <row r="43" spans="1:18" s="45" customFormat="1" ht="78.75">
      <c r="A43" s="25">
        <v>25</v>
      </c>
      <c r="B43" s="26" t="s">
        <v>65</v>
      </c>
      <c r="C43" s="26" t="s">
        <v>30</v>
      </c>
      <c r="D43" s="25">
        <v>3428.08</v>
      </c>
      <c r="E43" s="25">
        <v>3428.08</v>
      </c>
      <c r="F43" s="25"/>
      <c r="G43" s="25"/>
      <c r="H43" s="25">
        <v>3428.08</v>
      </c>
      <c r="I43" s="25">
        <v>3428.08</v>
      </c>
      <c r="J43" s="25"/>
      <c r="K43" s="25"/>
      <c r="L43" s="25"/>
      <c r="M43" s="25"/>
      <c r="N43" s="25"/>
      <c r="O43" s="25"/>
      <c r="P43" s="25"/>
      <c r="Q43" s="65">
        <v>100</v>
      </c>
      <c r="R43" s="25"/>
    </row>
    <row r="44" spans="1:18" s="7" customFormat="1" ht="18" customHeight="1">
      <c r="A44" s="76" t="s">
        <v>24</v>
      </c>
      <c r="B44" s="77"/>
      <c r="C44" s="78"/>
      <c r="D44" s="18">
        <f>D45+D46+D47+D48+D49+D50+D51+D52+D55+D53+D54+D56+D57+D58+D59+D60+D61</f>
        <v>151189.30000000002</v>
      </c>
      <c r="E44" s="27">
        <f t="shared" ref="E44:M44" si="8">E45+E46+E47+E48+E49+E50+E51+E52+E55+E53+E54+E56+E57+E58+E59+E60+E61</f>
        <v>151189.30000000002</v>
      </c>
      <c r="F44" s="27">
        <f t="shared" si="8"/>
        <v>2031.7</v>
      </c>
      <c r="G44" s="27">
        <f t="shared" si="8"/>
        <v>2031.7</v>
      </c>
      <c r="H44" s="27">
        <f t="shared" si="8"/>
        <v>129539.09999999999</v>
      </c>
      <c r="I44" s="27">
        <f t="shared" si="8"/>
        <v>129539.09999999999</v>
      </c>
      <c r="J44" s="27">
        <f t="shared" si="8"/>
        <v>19618.499999999996</v>
      </c>
      <c r="K44" s="27">
        <f t="shared" si="8"/>
        <v>19618.499999999996</v>
      </c>
      <c r="L44" s="27">
        <f t="shared" si="8"/>
        <v>0</v>
      </c>
      <c r="M44" s="27">
        <f t="shared" si="8"/>
        <v>0</v>
      </c>
      <c r="N44" s="18"/>
      <c r="O44" s="18"/>
      <c r="P44" s="18"/>
      <c r="Q44" s="18"/>
      <c r="R44" s="18"/>
    </row>
    <row r="45" spans="1:18" ht="189">
      <c r="A45" s="16">
        <v>26</v>
      </c>
      <c r="B45" s="26" t="s">
        <v>53</v>
      </c>
      <c r="C45" s="26" t="s">
        <v>39</v>
      </c>
      <c r="D45" s="31">
        <v>100000</v>
      </c>
      <c r="E45" s="49">
        <v>100000</v>
      </c>
      <c r="F45" s="31"/>
      <c r="G45" s="31"/>
      <c r="H45" s="31">
        <v>94700</v>
      </c>
      <c r="I45" s="31">
        <v>94700</v>
      </c>
      <c r="J45" s="31">
        <v>5300</v>
      </c>
      <c r="K45" s="31">
        <v>5300</v>
      </c>
      <c r="L45" s="31"/>
      <c r="M45" s="31"/>
      <c r="N45" s="64" t="s">
        <v>90</v>
      </c>
      <c r="O45" s="28">
        <v>73.900000000000006</v>
      </c>
      <c r="P45" s="28">
        <v>73.900000000000006</v>
      </c>
      <c r="Q45" s="65">
        <v>100</v>
      </c>
      <c r="R45" s="16"/>
    </row>
    <row r="46" spans="1:18" s="10" customFormat="1" ht="189">
      <c r="A46" s="16">
        <v>27</v>
      </c>
      <c r="B46" s="26" t="s">
        <v>54</v>
      </c>
      <c r="C46" s="26" t="s">
        <v>39</v>
      </c>
      <c r="D46" s="31">
        <v>653</v>
      </c>
      <c r="E46" s="49">
        <v>653</v>
      </c>
      <c r="F46" s="31"/>
      <c r="G46" s="31"/>
      <c r="H46" s="31">
        <v>550</v>
      </c>
      <c r="I46" s="31">
        <v>550</v>
      </c>
      <c r="J46" s="31">
        <v>103</v>
      </c>
      <c r="K46" s="31">
        <v>103</v>
      </c>
      <c r="L46" s="31"/>
      <c r="M46" s="16"/>
      <c r="N46" s="64" t="s">
        <v>91</v>
      </c>
      <c r="O46" s="28">
        <v>1</v>
      </c>
      <c r="P46" s="28">
        <v>1</v>
      </c>
      <c r="Q46" s="65">
        <v>100</v>
      </c>
      <c r="R46" s="16"/>
    </row>
    <row r="47" spans="1:18" ht="189">
      <c r="A47" s="16">
        <v>28</v>
      </c>
      <c r="B47" s="26" t="s">
        <v>55</v>
      </c>
      <c r="C47" s="26" t="s">
        <v>39</v>
      </c>
      <c r="D47" s="31">
        <v>7746.3</v>
      </c>
      <c r="E47" s="49">
        <v>7746.3</v>
      </c>
      <c r="F47" s="31"/>
      <c r="G47" s="31"/>
      <c r="H47" s="31">
        <v>5217.1000000000004</v>
      </c>
      <c r="I47" s="31">
        <v>5217.1000000000004</v>
      </c>
      <c r="J47" s="31">
        <v>2529.1999999999998</v>
      </c>
      <c r="K47" s="31">
        <v>2529.1999999999998</v>
      </c>
      <c r="L47" s="31"/>
      <c r="M47" s="16"/>
      <c r="N47" s="64" t="s">
        <v>91</v>
      </c>
      <c r="O47" s="66" t="s">
        <v>99</v>
      </c>
      <c r="P47" s="66" t="s">
        <v>99</v>
      </c>
      <c r="Q47" s="65">
        <v>100</v>
      </c>
      <c r="R47" s="16"/>
    </row>
    <row r="48" spans="1:18" s="23" customFormat="1" ht="189">
      <c r="A48" s="25">
        <v>29</v>
      </c>
      <c r="B48" s="58" t="s">
        <v>56</v>
      </c>
      <c r="C48" s="26" t="s">
        <v>39</v>
      </c>
      <c r="D48" s="35">
        <v>2532.1</v>
      </c>
      <c r="E48" s="49">
        <v>2532.1</v>
      </c>
      <c r="F48" s="35"/>
      <c r="G48" s="35"/>
      <c r="H48" s="35">
        <v>1705.4</v>
      </c>
      <c r="I48" s="35">
        <v>1705.4</v>
      </c>
      <c r="J48" s="35">
        <v>826.7</v>
      </c>
      <c r="K48" s="35">
        <v>826.7</v>
      </c>
      <c r="L48" s="35"/>
      <c r="M48" s="25"/>
      <c r="N48" s="64" t="s">
        <v>92</v>
      </c>
      <c r="O48" s="36">
        <v>1</v>
      </c>
      <c r="P48" s="36">
        <v>1</v>
      </c>
      <c r="Q48" s="65">
        <v>100</v>
      </c>
      <c r="R48" s="25"/>
    </row>
    <row r="49" spans="1:18" s="23" customFormat="1" ht="189">
      <c r="A49" s="25">
        <v>30</v>
      </c>
      <c r="B49" s="58" t="s">
        <v>57</v>
      </c>
      <c r="C49" s="26" t="s">
        <v>39</v>
      </c>
      <c r="D49" s="35">
        <v>4754.3</v>
      </c>
      <c r="E49" s="49">
        <v>4754.3</v>
      </c>
      <c r="F49" s="35"/>
      <c r="G49" s="35"/>
      <c r="H49" s="35">
        <v>3202</v>
      </c>
      <c r="I49" s="35">
        <v>3202</v>
      </c>
      <c r="J49" s="35">
        <v>1552.3</v>
      </c>
      <c r="K49" s="35">
        <v>1552.3</v>
      </c>
      <c r="L49" s="35"/>
      <c r="M49" s="25"/>
      <c r="N49" s="64" t="s">
        <v>93</v>
      </c>
      <c r="O49" s="36">
        <v>1</v>
      </c>
      <c r="P49" s="36">
        <v>1</v>
      </c>
      <c r="Q49" s="65">
        <v>100</v>
      </c>
      <c r="R49" s="25"/>
    </row>
    <row r="50" spans="1:18" s="23" customFormat="1" ht="189">
      <c r="A50" s="25">
        <v>31</v>
      </c>
      <c r="B50" s="26" t="s">
        <v>58</v>
      </c>
      <c r="C50" s="26" t="s">
        <v>39</v>
      </c>
      <c r="D50" s="35">
        <v>5647.2</v>
      </c>
      <c r="E50" s="49">
        <v>5647.2</v>
      </c>
      <c r="F50" s="35"/>
      <c r="G50" s="35"/>
      <c r="H50" s="35">
        <v>3803.4</v>
      </c>
      <c r="I50" s="35">
        <v>3803.4</v>
      </c>
      <c r="J50" s="35">
        <v>1843.8</v>
      </c>
      <c r="K50" s="35">
        <v>1843.8</v>
      </c>
      <c r="L50" s="35"/>
      <c r="M50" s="25"/>
      <c r="N50" s="64" t="s">
        <v>94</v>
      </c>
      <c r="O50" s="36">
        <v>1</v>
      </c>
      <c r="P50" s="36">
        <v>1</v>
      </c>
      <c r="Q50" s="65">
        <v>100</v>
      </c>
      <c r="R50" s="25"/>
    </row>
    <row r="51" spans="1:18" s="23" customFormat="1" ht="189">
      <c r="A51" s="25">
        <v>32</v>
      </c>
      <c r="B51" s="58" t="s">
        <v>59</v>
      </c>
      <c r="C51" s="26" t="s">
        <v>39</v>
      </c>
      <c r="D51" s="35">
        <v>2961.8</v>
      </c>
      <c r="E51" s="49">
        <v>2961.8</v>
      </c>
      <c r="F51" s="35"/>
      <c r="G51" s="35"/>
      <c r="H51" s="35">
        <v>2665</v>
      </c>
      <c r="I51" s="35">
        <v>2665</v>
      </c>
      <c r="J51" s="35">
        <v>296.8</v>
      </c>
      <c r="K51" s="35">
        <v>296.8</v>
      </c>
      <c r="L51" s="35"/>
      <c r="M51" s="25"/>
      <c r="N51" s="64" t="s">
        <v>95</v>
      </c>
      <c r="O51" s="36">
        <v>3</v>
      </c>
      <c r="P51" s="36">
        <v>3</v>
      </c>
      <c r="Q51" s="65">
        <v>100</v>
      </c>
      <c r="R51" s="25"/>
    </row>
    <row r="52" spans="1:18" s="23" customFormat="1" ht="189">
      <c r="A52" s="25">
        <v>33</v>
      </c>
      <c r="B52" s="58" t="s">
        <v>60</v>
      </c>
      <c r="C52" s="26" t="s">
        <v>39</v>
      </c>
      <c r="D52" s="35">
        <v>9799.7000000000007</v>
      </c>
      <c r="E52" s="49">
        <v>9799.7000000000007</v>
      </c>
      <c r="F52" s="35"/>
      <c r="G52" s="35"/>
      <c r="H52" s="35">
        <v>8187.4</v>
      </c>
      <c r="I52" s="35">
        <v>8187.4</v>
      </c>
      <c r="J52" s="35">
        <v>1612.3</v>
      </c>
      <c r="K52" s="35">
        <v>1612.3</v>
      </c>
      <c r="L52" s="35"/>
      <c r="M52" s="25"/>
      <c r="N52" s="64" t="s">
        <v>96</v>
      </c>
      <c r="O52" s="36">
        <v>2</v>
      </c>
      <c r="P52" s="36">
        <v>2</v>
      </c>
      <c r="Q52" s="65">
        <v>100</v>
      </c>
      <c r="R52" s="25"/>
    </row>
    <row r="53" spans="1:18" s="23" customFormat="1" ht="31.5">
      <c r="A53" s="25">
        <v>34</v>
      </c>
      <c r="B53" s="26" t="s">
        <v>74</v>
      </c>
      <c r="C53" s="26" t="s">
        <v>61</v>
      </c>
      <c r="D53" s="49">
        <v>3111.8</v>
      </c>
      <c r="E53" s="49">
        <v>3111.8</v>
      </c>
      <c r="F53" s="49"/>
      <c r="G53" s="49"/>
      <c r="H53" s="49">
        <v>1909</v>
      </c>
      <c r="I53" s="49">
        <v>1909</v>
      </c>
      <c r="J53" s="49">
        <v>1202.8</v>
      </c>
      <c r="K53" s="49">
        <v>1202.8</v>
      </c>
      <c r="L53" s="49"/>
      <c r="M53" s="25"/>
      <c r="N53" s="64" t="s">
        <v>96</v>
      </c>
      <c r="O53" s="64">
        <v>2</v>
      </c>
      <c r="P53" s="64">
        <v>2</v>
      </c>
      <c r="Q53" s="65">
        <v>100</v>
      </c>
      <c r="R53" s="25"/>
    </row>
    <row r="54" spans="1:18" s="23" customFormat="1" ht="31.5">
      <c r="A54" s="25">
        <v>35</v>
      </c>
      <c r="B54" s="26" t="s">
        <v>75</v>
      </c>
      <c r="C54" s="26" t="s">
        <v>61</v>
      </c>
      <c r="D54" s="49">
        <v>470.4</v>
      </c>
      <c r="E54" s="49">
        <v>470.4</v>
      </c>
      <c r="F54" s="49"/>
      <c r="G54" s="49"/>
      <c r="H54" s="49">
        <v>316.8</v>
      </c>
      <c r="I54" s="49">
        <v>316.8</v>
      </c>
      <c r="J54" s="49">
        <v>153.6</v>
      </c>
      <c r="K54" s="49">
        <v>153.6</v>
      </c>
      <c r="L54" s="49"/>
      <c r="M54" s="25"/>
      <c r="N54" s="66" t="s">
        <v>94</v>
      </c>
      <c r="O54" s="48">
        <v>1</v>
      </c>
      <c r="P54" s="48">
        <v>1</v>
      </c>
      <c r="Q54" s="65">
        <v>100</v>
      </c>
      <c r="R54" s="25"/>
    </row>
    <row r="55" spans="1:18" s="10" customFormat="1" ht="176.25" customHeight="1">
      <c r="A55" s="29">
        <v>36</v>
      </c>
      <c r="B55" s="58" t="s">
        <v>62</v>
      </c>
      <c r="C55" s="26" t="s">
        <v>39</v>
      </c>
      <c r="D55" s="31">
        <v>2631</v>
      </c>
      <c r="E55" s="49">
        <v>2631</v>
      </c>
      <c r="F55" s="31"/>
      <c r="G55" s="31"/>
      <c r="H55" s="31">
        <v>1772</v>
      </c>
      <c r="I55" s="31">
        <v>1772</v>
      </c>
      <c r="J55" s="31">
        <v>859</v>
      </c>
      <c r="K55" s="31">
        <v>859</v>
      </c>
      <c r="L55" s="31"/>
      <c r="M55" s="31"/>
      <c r="N55" s="66" t="s">
        <v>100</v>
      </c>
      <c r="O55" s="19">
        <v>1</v>
      </c>
      <c r="P55" s="19">
        <v>1</v>
      </c>
      <c r="Q55" s="65">
        <v>100</v>
      </c>
      <c r="R55" s="16"/>
    </row>
    <row r="56" spans="1:18" s="10" customFormat="1" ht="176.25" customHeight="1">
      <c r="A56" s="53">
        <v>37</v>
      </c>
      <c r="B56" s="58" t="s">
        <v>81</v>
      </c>
      <c r="C56" s="55" t="s">
        <v>39</v>
      </c>
      <c r="D56" s="53">
        <v>1115.5</v>
      </c>
      <c r="E56" s="53">
        <v>1115.5</v>
      </c>
      <c r="F56" s="53"/>
      <c r="G56" s="53"/>
      <c r="H56" s="53"/>
      <c r="I56" s="53"/>
      <c r="J56" s="53">
        <v>1115.5</v>
      </c>
      <c r="K56" s="53">
        <v>1115.5</v>
      </c>
      <c r="L56" s="53"/>
      <c r="M56" s="53"/>
      <c r="N56" s="66" t="s">
        <v>101</v>
      </c>
      <c r="O56" s="52">
        <v>6</v>
      </c>
      <c r="P56" s="52">
        <v>6</v>
      </c>
      <c r="Q56" s="65">
        <v>100</v>
      </c>
      <c r="R56" s="25"/>
    </row>
    <row r="57" spans="1:18" s="10" customFormat="1" ht="176.25" customHeight="1">
      <c r="A57" s="53">
        <v>38</v>
      </c>
      <c r="B57" s="58" t="s">
        <v>82</v>
      </c>
      <c r="C57" s="26" t="s">
        <v>39</v>
      </c>
      <c r="D57" s="53">
        <v>1616.1</v>
      </c>
      <c r="E57" s="53">
        <v>1616.1</v>
      </c>
      <c r="F57" s="53"/>
      <c r="G57" s="53"/>
      <c r="H57" s="53">
        <v>1000</v>
      </c>
      <c r="I57" s="53">
        <v>1000</v>
      </c>
      <c r="J57" s="53">
        <v>616.1</v>
      </c>
      <c r="K57" s="53">
        <v>616.1</v>
      </c>
      <c r="L57" s="53"/>
      <c r="M57" s="53"/>
      <c r="N57" s="66" t="s">
        <v>102</v>
      </c>
      <c r="O57" s="66" t="s">
        <v>103</v>
      </c>
      <c r="P57" s="66" t="s">
        <v>103</v>
      </c>
      <c r="Q57" s="65">
        <v>100</v>
      </c>
      <c r="R57" s="25"/>
    </row>
    <row r="58" spans="1:18" s="10" customFormat="1" ht="176.25" customHeight="1">
      <c r="A58" s="53">
        <v>39</v>
      </c>
      <c r="B58" s="26" t="s">
        <v>83</v>
      </c>
      <c r="C58" s="26" t="s">
        <v>39</v>
      </c>
      <c r="D58" s="53">
        <v>1913</v>
      </c>
      <c r="E58" s="53">
        <v>1913</v>
      </c>
      <c r="F58" s="53"/>
      <c r="G58" s="53"/>
      <c r="H58" s="53">
        <v>1913</v>
      </c>
      <c r="I58" s="53">
        <v>1913</v>
      </c>
      <c r="J58" s="53">
        <v>0</v>
      </c>
      <c r="K58" s="53">
        <v>0</v>
      </c>
      <c r="L58" s="53"/>
      <c r="M58" s="53"/>
      <c r="N58" s="52"/>
      <c r="O58" s="52"/>
      <c r="P58" s="52"/>
      <c r="Q58" s="65">
        <v>100</v>
      </c>
      <c r="R58" s="25"/>
    </row>
    <row r="59" spans="1:18" s="10" customFormat="1" ht="176.25" customHeight="1">
      <c r="A59" s="53">
        <v>40</v>
      </c>
      <c r="B59" s="26" t="s">
        <v>84</v>
      </c>
      <c r="C59" s="26" t="s">
        <v>39</v>
      </c>
      <c r="D59" s="53">
        <v>2025</v>
      </c>
      <c r="E59" s="53">
        <v>2025</v>
      </c>
      <c r="F59" s="53"/>
      <c r="G59" s="53"/>
      <c r="H59" s="53">
        <v>2025</v>
      </c>
      <c r="I59" s="53">
        <v>2025</v>
      </c>
      <c r="J59" s="53">
        <v>0</v>
      </c>
      <c r="K59" s="53">
        <v>0</v>
      </c>
      <c r="L59" s="53"/>
      <c r="M59" s="53"/>
      <c r="N59" s="52"/>
      <c r="O59" s="52"/>
      <c r="P59" s="52"/>
      <c r="Q59" s="65">
        <v>100</v>
      </c>
      <c r="R59" s="25"/>
    </row>
    <row r="60" spans="1:18" s="10" customFormat="1" ht="176.25" customHeight="1">
      <c r="A60" s="53">
        <v>41</v>
      </c>
      <c r="B60" s="26" t="s">
        <v>85</v>
      </c>
      <c r="C60" s="26" t="s">
        <v>39</v>
      </c>
      <c r="D60" s="53">
        <v>543.5</v>
      </c>
      <c r="E60" s="53">
        <v>543.5</v>
      </c>
      <c r="F60" s="53"/>
      <c r="G60" s="53"/>
      <c r="H60" s="53">
        <v>0</v>
      </c>
      <c r="I60" s="53">
        <v>0</v>
      </c>
      <c r="J60" s="53">
        <v>543.5</v>
      </c>
      <c r="K60" s="53">
        <v>543.5</v>
      </c>
      <c r="L60" s="53"/>
      <c r="M60" s="53"/>
      <c r="N60" s="66" t="s">
        <v>104</v>
      </c>
      <c r="O60" s="66" t="s">
        <v>105</v>
      </c>
      <c r="P60" s="66" t="s">
        <v>105</v>
      </c>
      <c r="Q60" s="65">
        <v>100</v>
      </c>
      <c r="R60" s="25"/>
    </row>
    <row r="61" spans="1:18" s="10" customFormat="1" ht="176.25" customHeight="1">
      <c r="A61" s="53">
        <v>42</v>
      </c>
      <c r="B61" s="26" t="s">
        <v>86</v>
      </c>
      <c r="C61" s="26" t="s">
        <v>39</v>
      </c>
      <c r="D61" s="53">
        <v>3668.6</v>
      </c>
      <c r="E61" s="53">
        <v>3668.6</v>
      </c>
      <c r="F61" s="53">
        <v>2031.7</v>
      </c>
      <c r="G61" s="53">
        <v>2031.7</v>
      </c>
      <c r="H61" s="53">
        <v>573</v>
      </c>
      <c r="I61" s="53">
        <v>573</v>
      </c>
      <c r="J61" s="53">
        <v>1063.9000000000001</v>
      </c>
      <c r="K61" s="53">
        <v>1063.9000000000001</v>
      </c>
      <c r="L61" s="53"/>
      <c r="M61" s="53"/>
      <c r="N61" s="64" t="s">
        <v>97</v>
      </c>
      <c r="O61" s="52">
        <v>1</v>
      </c>
      <c r="P61" s="52">
        <v>1</v>
      </c>
      <c r="Q61" s="65">
        <v>100</v>
      </c>
      <c r="R61" s="25"/>
    </row>
    <row r="62" spans="1:18" s="7" customFormat="1" ht="19.5" customHeight="1">
      <c r="A62" s="76" t="s">
        <v>21</v>
      </c>
      <c r="B62" s="77"/>
      <c r="C62" s="78"/>
      <c r="D62" s="18">
        <f>D63+D64+D65+D66+D67+D68+D69</f>
        <v>236300.95</v>
      </c>
      <c r="E62" s="59">
        <f t="shared" ref="E62:M62" si="9">E63+E64+E65+E66+E67+E68+E69</f>
        <v>236300.95</v>
      </c>
      <c r="F62" s="59">
        <f t="shared" si="9"/>
        <v>218427</v>
      </c>
      <c r="G62" s="59">
        <f t="shared" si="9"/>
        <v>218427</v>
      </c>
      <c r="H62" s="59">
        <f t="shared" si="9"/>
        <v>9668.26</v>
      </c>
      <c r="I62" s="59">
        <f t="shared" si="9"/>
        <v>9668.26</v>
      </c>
      <c r="J62" s="59">
        <f t="shared" si="9"/>
        <v>8205.6899999999987</v>
      </c>
      <c r="K62" s="59">
        <f t="shared" si="9"/>
        <v>8205.6899999999987</v>
      </c>
      <c r="L62" s="59">
        <f t="shared" si="9"/>
        <v>0</v>
      </c>
      <c r="M62" s="59">
        <f t="shared" si="9"/>
        <v>0</v>
      </c>
      <c r="N62" s="18"/>
      <c r="O62" s="18"/>
      <c r="P62" s="18"/>
      <c r="Q62" s="18"/>
      <c r="R62" s="18"/>
    </row>
    <row r="63" spans="1:18" ht="189">
      <c r="A63" s="29">
        <v>43</v>
      </c>
      <c r="B63" s="26" t="s">
        <v>32</v>
      </c>
      <c r="C63" s="26" t="s">
        <v>39</v>
      </c>
      <c r="D63" s="31">
        <v>4645.6400000000003</v>
      </c>
      <c r="E63" s="31">
        <v>4645.6400000000003</v>
      </c>
      <c r="F63" s="31"/>
      <c r="G63" s="31"/>
      <c r="H63" s="31">
        <v>4627</v>
      </c>
      <c r="I63" s="31">
        <v>4627</v>
      </c>
      <c r="J63" s="35">
        <v>18.64</v>
      </c>
      <c r="K63" s="42">
        <v>18.64</v>
      </c>
      <c r="L63" s="16"/>
      <c r="M63" s="16"/>
      <c r="N63" s="17"/>
      <c r="O63" s="12"/>
      <c r="P63" s="12"/>
      <c r="Q63" s="65">
        <v>100</v>
      </c>
      <c r="R63" s="16"/>
    </row>
    <row r="64" spans="1:18" ht="153" customHeight="1">
      <c r="A64" s="29">
        <v>44</v>
      </c>
      <c r="B64" s="26" t="s">
        <v>33</v>
      </c>
      <c r="C64" s="17"/>
      <c r="D64" s="31">
        <v>217000</v>
      </c>
      <c r="E64" s="31">
        <v>217000</v>
      </c>
      <c r="F64" s="31">
        <v>217000</v>
      </c>
      <c r="G64" s="31">
        <v>217000</v>
      </c>
      <c r="H64" s="31"/>
      <c r="I64" s="31"/>
      <c r="J64" s="31"/>
      <c r="K64" s="31"/>
      <c r="L64" s="31"/>
      <c r="M64" s="16"/>
      <c r="N64" s="58" t="s">
        <v>19</v>
      </c>
      <c r="O64" s="64">
        <v>17000</v>
      </c>
      <c r="P64" s="28">
        <v>17000</v>
      </c>
      <c r="Q64" s="65">
        <v>100</v>
      </c>
      <c r="R64" s="16"/>
    </row>
    <row r="65" spans="1:18" s="6" customFormat="1" ht="126">
      <c r="A65" s="30">
        <v>45</v>
      </c>
      <c r="B65" s="38" t="s">
        <v>34</v>
      </c>
      <c r="C65" s="26" t="s">
        <v>30</v>
      </c>
      <c r="D65" s="30">
        <v>3757</v>
      </c>
      <c r="E65" s="30">
        <v>3757</v>
      </c>
      <c r="F65" s="30">
        <v>1427</v>
      </c>
      <c r="G65" s="30">
        <v>1427</v>
      </c>
      <c r="H65" s="30">
        <v>843</v>
      </c>
      <c r="I65" s="30">
        <v>843</v>
      </c>
      <c r="J65" s="30">
        <v>1487</v>
      </c>
      <c r="K65" s="30">
        <v>1487</v>
      </c>
      <c r="L65" s="33"/>
      <c r="M65" s="33"/>
      <c r="N65" s="22" t="s">
        <v>37</v>
      </c>
      <c r="O65" s="22">
        <v>8</v>
      </c>
      <c r="P65" s="22">
        <v>8</v>
      </c>
      <c r="Q65" s="65">
        <v>100</v>
      </c>
      <c r="R65" s="21"/>
    </row>
    <row r="66" spans="1:18" s="6" customFormat="1" ht="189">
      <c r="A66" s="30">
        <v>46</v>
      </c>
      <c r="B66" s="39" t="s">
        <v>64</v>
      </c>
      <c r="C66" s="26" t="s">
        <v>39</v>
      </c>
      <c r="D66" s="30">
        <v>4500</v>
      </c>
      <c r="E66" s="49">
        <v>4500</v>
      </c>
      <c r="F66" s="21"/>
      <c r="G66" s="21"/>
      <c r="H66" s="21"/>
      <c r="I66" s="21"/>
      <c r="J66" s="30">
        <v>4500</v>
      </c>
      <c r="K66" s="30">
        <v>4500</v>
      </c>
      <c r="L66" s="21"/>
      <c r="M66" s="21"/>
      <c r="N66" s="86" t="s">
        <v>106</v>
      </c>
      <c r="O66" s="87">
        <v>1</v>
      </c>
      <c r="P66" s="87">
        <v>1</v>
      </c>
      <c r="Q66" s="65">
        <v>100</v>
      </c>
      <c r="R66" s="21"/>
    </row>
    <row r="67" spans="1:18" s="6" customFormat="1" ht="189">
      <c r="A67" s="30">
        <v>47</v>
      </c>
      <c r="B67" s="39" t="s">
        <v>76</v>
      </c>
      <c r="C67" s="26" t="s">
        <v>39</v>
      </c>
      <c r="D67" s="30">
        <v>2200</v>
      </c>
      <c r="E67" s="49">
        <v>2200</v>
      </c>
      <c r="F67" s="21"/>
      <c r="G67" s="21"/>
      <c r="H67" s="21"/>
      <c r="I67" s="21"/>
      <c r="J67" s="30">
        <v>2200</v>
      </c>
      <c r="K67" s="30">
        <v>2200</v>
      </c>
      <c r="L67" s="21"/>
      <c r="M67" s="21"/>
      <c r="N67" s="86" t="s">
        <v>106</v>
      </c>
      <c r="O67" s="87">
        <v>1</v>
      </c>
      <c r="P67" s="87">
        <v>1</v>
      </c>
      <c r="Q67" s="65">
        <v>100</v>
      </c>
      <c r="R67" s="21"/>
    </row>
    <row r="68" spans="1:18" s="23" customFormat="1" ht="189">
      <c r="A68" s="25">
        <v>48</v>
      </c>
      <c r="B68" s="26" t="s">
        <v>80</v>
      </c>
      <c r="C68" s="26" t="s">
        <v>39</v>
      </c>
      <c r="D68" s="31">
        <v>4185</v>
      </c>
      <c r="E68" s="31">
        <v>4185</v>
      </c>
      <c r="F68" s="31"/>
      <c r="G68" s="31"/>
      <c r="H68" s="31">
        <v>4185</v>
      </c>
      <c r="I68" s="31">
        <v>4185</v>
      </c>
      <c r="J68" s="31"/>
      <c r="K68" s="31"/>
      <c r="L68" s="31"/>
      <c r="M68" s="25"/>
      <c r="N68" s="28" t="s">
        <v>36</v>
      </c>
      <c r="O68" s="64" t="s">
        <v>98</v>
      </c>
      <c r="P68" s="64" t="s">
        <v>98</v>
      </c>
      <c r="Q68" s="65">
        <v>100</v>
      </c>
      <c r="R68" s="25"/>
    </row>
    <row r="69" spans="1:18" s="6" customFormat="1" ht="110.25">
      <c r="A69" s="63">
        <v>49</v>
      </c>
      <c r="B69" s="61" t="s">
        <v>87</v>
      </c>
      <c r="C69" s="58" t="s">
        <v>88</v>
      </c>
      <c r="D69" s="63">
        <v>13.31</v>
      </c>
      <c r="E69" s="63">
        <v>13.31</v>
      </c>
      <c r="F69" s="63"/>
      <c r="G69" s="63"/>
      <c r="H69" s="63">
        <v>13.26</v>
      </c>
      <c r="I69" s="63">
        <v>13.26</v>
      </c>
      <c r="J69" s="63">
        <v>0.05</v>
      </c>
      <c r="K69" s="63">
        <v>0.05</v>
      </c>
      <c r="L69" s="63"/>
      <c r="M69" s="63"/>
      <c r="N69" s="62" t="s">
        <v>37</v>
      </c>
      <c r="O69" s="62">
        <v>1</v>
      </c>
      <c r="P69" s="62">
        <v>1</v>
      </c>
      <c r="Q69" s="57">
        <v>100</v>
      </c>
      <c r="R69" s="60"/>
    </row>
    <row r="70" spans="1:18" s="6" customForma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</sheetData>
  <mergeCells count="31">
    <mergeCell ref="A44:C44"/>
    <mergeCell ref="A42:C42"/>
    <mergeCell ref="A62:C62"/>
    <mergeCell ref="A10:R10"/>
    <mergeCell ref="A11:C11"/>
    <mergeCell ref="A23:R23"/>
    <mergeCell ref="A24:C24"/>
    <mergeCell ref="A39:C39"/>
    <mergeCell ref="A30:C30"/>
    <mergeCell ref="A25:C25"/>
    <mergeCell ref="A28:C28"/>
    <mergeCell ref="A1:Q1"/>
    <mergeCell ref="D5:E5"/>
    <mergeCell ref="F5:M5"/>
    <mergeCell ref="F6:G6"/>
    <mergeCell ref="H6:I6"/>
    <mergeCell ref="J6:K6"/>
    <mergeCell ref="L6:M6"/>
    <mergeCell ref="N4:N7"/>
    <mergeCell ref="O4:O7"/>
    <mergeCell ref="D4:M4"/>
    <mergeCell ref="D6:D7"/>
    <mergeCell ref="E6:E7"/>
    <mergeCell ref="A2:R2"/>
    <mergeCell ref="A9:C9"/>
    <mergeCell ref="Q4:Q7"/>
    <mergeCell ref="R4:R7"/>
    <mergeCell ref="P4:P7"/>
    <mergeCell ref="A4:A7"/>
    <mergeCell ref="B4:B7"/>
    <mergeCell ref="C4:C7"/>
  </mergeCells>
  <pageMargins left="0" right="0" top="0" bottom="0" header="0.31496062992125984" footer="0.31496062992125984"/>
  <pageSetup paperSize="9" scale="50" fitToHeight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DreamLair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2018-01-19T08:12:48Z</cp:lastPrinted>
  <dcterms:created xsi:type="dcterms:W3CDTF">2015-04-14T05:40:22Z</dcterms:created>
  <dcterms:modified xsi:type="dcterms:W3CDTF">2018-01-19T08:51:24Z</dcterms:modified>
</cp:coreProperties>
</file>